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'!$A$1:$X$18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<sst xmlns="http://schemas.openxmlformats.org/spreadsheetml/2006/main" count="39" uniqueCount="39">
  <si>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</si>
  <si>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</si>
  <si>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</si>
  <si>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</si>
  <si>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</si>
  <si>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</si>
  <si>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</si>
  <si>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</si>
  <si>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</si>
  <si>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</si>
  <si>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</si>
  <si>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</si>
  <si>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</si>
  <si>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</si>
  <si>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</si>
  <si>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</si>
  <si>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</si>
  <si>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</si>
  <si>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</si>
  <si>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</si>
  <si>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</si>
  <si>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</si>
  <si>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</si>
  <si>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</si>
  <si>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</si>
  <si>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</si>
  <si>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</si>
  <si>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</si>
  <si>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</si>
  <si>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SEPTEMBRIE 2023</t>
  </si>
  <si>
    <t>TOTAL TRIM.III 2023</t>
  </si>
  <si>
    <t>OCTOMBRIE 2023</t>
  </si>
  <si>
    <t>NOIEMBRIE 2023</t>
  </si>
  <si>
    <t>DECEMBRIE 2023</t>
  </si>
  <si>
    <t>TRIM.IV 2023</t>
  </si>
  <si>
    <t>MAI 2023 (VALIDAT)</t>
  </si>
  <si>
    <t>IUNIE 2023  (VALIDAT)</t>
  </si>
  <si>
    <t xml:space="preserve">AUGUST 2023 </t>
  </si>
  <si>
    <t>IULIE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</si>
</sst>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22"/>
  <sheetViews>
    <sheetView tabSelected="1" zoomScale="99" zoomScaleNormal="99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P12" sqref="P12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14.57421875" style="8" customWidth="1"/>
    <col min="26" max="26" width="10.28125" style="6" customWidth="1"/>
    <col min="27" max="27" width="9.8515625" style="6" bestFit="1" customWidth="1"/>
    <col min="28" max="16384" width="9.140625" style="6" customWidth="1"/>
  </cols>
  <sheetData>
    <row r="2" ht="19.5" customHeight="1"/>
    <row r="3" ht="19.5" customHeight="1"/>
    <row r="4" ht="19.5" customHeight="1"/>
    <row r="5" spans="2:21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4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35</v>
      </c>
      <c r="J11" s="17" t="s">
        <v>25</v>
      </c>
      <c r="K11" s="22" t="s">
        <v>36</v>
      </c>
      <c r="L11" s="17" t="s">
        <v>22</v>
      </c>
      <c r="M11" s="17" t="s">
        <v>26</v>
      </c>
      <c r="N11" s="22" t="s">
        <v>38</v>
      </c>
      <c r="O11" s="22" t="s">
        <v>37</v>
      </c>
      <c r="P11" s="22" t="s">
        <v>29</v>
      </c>
      <c r="Q11" s="22" t="s">
        <v>30</v>
      </c>
      <c r="R11" s="22" t="s">
        <v>31</v>
      </c>
      <c r="S11" s="22" t="s">
        <v>32</v>
      </c>
      <c r="T11" s="22" t="s">
        <v>33</v>
      </c>
      <c r="U11" s="22" t="s">
        <v>34</v>
      </c>
      <c r="V11" s="17" t="s">
        <v>17</v>
      </c>
      <c r="W11" s="17" t="s">
        <v>27</v>
      </c>
      <c r="X11" s="17" t="s">
        <v>28</v>
      </c>
    </row>
    <row r="12" spans="1:24" ht="39.75" customHeight="1">
      <c r="A12" s="18">
        <v>1</v>
      </c>
      <c r="B12" s="4" t="s">
        <v>15</v>
      </c>
      <c r="C12" s="4" t="s">
        <v>16</v>
      </c>
      <c r="D12" s="24">
        <v>4100</v>
      </c>
      <c r="E12" s="24">
        <v>6510</v>
      </c>
      <c r="F12" s="24">
        <v>4010</v>
      </c>
      <c r="G12" s="24">
        <f aca="true" t="shared" si="0" ref="G12:G17">F12+E12+D12</f>
        <v>14620</v>
      </c>
      <c r="H12" s="24">
        <v>4112.17</v>
      </c>
      <c r="I12" s="24">
        <v>780</v>
      </c>
      <c r="J12" s="24">
        <v>147.83</v>
      </c>
      <c r="K12" s="25">
        <v>3530</v>
      </c>
      <c r="L12" s="24">
        <f aca="true" t="shared" si="1" ref="L12:L17">K12+I12+H12</f>
        <v>8422.17</v>
      </c>
      <c r="M12" s="24">
        <f aca="true" t="shared" si="2" ref="M12:M17">L12+J12</f>
        <v>8570</v>
      </c>
      <c r="N12" s="24">
        <v>4095</v>
      </c>
      <c r="O12" s="24">
        <v>4405.53</v>
      </c>
      <c r="P12" s="24">
        <v>4405.54</v>
      </c>
      <c r="Q12" s="24">
        <f>+P12+O12+N12</f>
        <v>12906.07</v>
      </c>
      <c r="R12" s="24">
        <v>3989.26</v>
      </c>
      <c r="S12" s="24">
        <v>3989.26</v>
      </c>
      <c r="T12" s="24">
        <f>1994.62-0.14</f>
        <v>1994.4799999999998</v>
      </c>
      <c r="U12" s="24">
        <f aca="true" t="shared" si="3" ref="U12:U17">R12+S12+T12</f>
        <v>9973</v>
      </c>
      <c r="V12" s="24">
        <f>U12+Q12+L12+G12</f>
        <v>45921.24</v>
      </c>
      <c r="W12" s="24">
        <f aca="true" t="shared" si="4" ref="W12:W17">J12</f>
        <v>147.83</v>
      </c>
      <c r="X12" s="24">
        <f aca="true" t="shared" si="5" ref="X12:X17">V12+W12</f>
        <v>46069.07</v>
      </c>
    </row>
    <row r="13" spans="1:24" ht="39.75" customHeight="1">
      <c r="A13" s="18">
        <v>2</v>
      </c>
      <c r="B13" s="4" t="s">
        <v>3</v>
      </c>
      <c r="C13" s="4" t="s">
        <v>11</v>
      </c>
      <c r="D13" s="24">
        <v>1800</v>
      </c>
      <c r="E13" s="24">
        <v>1800</v>
      </c>
      <c r="F13" s="24">
        <v>2840</v>
      </c>
      <c r="G13" s="24">
        <f t="shared" si="0"/>
        <v>6440</v>
      </c>
      <c r="H13" s="24">
        <v>1840</v>
      </c>
      <c r="I13" s="24">
        <v>2720</v>
      </c>
      <c r="J13" s="24">
        <v>0</v>
      </c>
      <c r="K13" s="25">
        <v>1800</v>
      </c>
      <c r="L13" s="24">
        <f t="shared" si="1"/>
        <v>6360</v>
      </c>
      <c r="M13" s="24">
        <f t="shared" si="2"/>
        <v>6360</v>
      </c>
      <c r="N13" s="24">
        <v>1948</v>
      </c>
      <c r="O13" s="24">
        <v>2531.02</v>
      </c>
      <c r="P13" s="24">
        <v>8811.95</v>
      </c>
      <c r="Q13" s="24">
        <f>+P13+O13+N13</f>
        <v>13290.970000000001</v>
      </c>
      <c r="R13" s="24">
        <v>1806.78</v>
      </c>
      <c r="S13" s="24">
        <v>1806.78</v>
      </c>
      <c r="T13" s="24">
        <f>903.4-32.43</f>
        <v>870.97</v>
      </c>
      <c r="U13" s="24">
        <f t="shared" si="3"/>
        <v>4484.53</v>
      </c>
      <c r="V13" s="24">
        <f>U13+Q13+L13+G13</f>
        <v>30575.5</v>
      </c>
      <c r="W13" s="24">
        <f t="shared" si="4"/>
        <v>0</v>
      </c>
      <c r="X13" s="24">
        <f t="shared" si="5"/>
        <v>30575.5</v>
      </c>
    </row>
    <row r="14" spans="1:24" ht="39.75" customHeight="1">
      <c r="A14" s="18">
        <v>3</v>
      </c>
      <c r="B14" s="4" t="s">
        <v>4</v>
      </c>
      <c r="C14" s="4" t="s">
        <v>12</v>
      </c>
      <c r="D14" s="24">
        <v>960</v>
      </c>
      <c r="E14" s="24">
        <v>2440</v>
      </c>
      <c r="F14" s="24">
        <v>3080</v>
      </c>
      <c r="G14" s="24">
        <f t="shared" si="0"/>
        <v>6480</v>
      </c>
      <c r="H14" s="24">
        <v>960</v>
      </c>
      <c r="I14" s="24">
        <v>2160</v>
      </c>
      <c r="J14" s="24">
        <v>0</v>
      </c>
      <c r="K14" s="25">
        <v>920</v>
      </c>
      <c r="L14" s="24">
        <f t="shared" si="1"/>
        <v>4040</v>
      </c>
      <c r="M14" s="24">
        <f t="shared" si="2"/>
        <v>4040</v>
      </c>
      <c r="N14" s="24">
        <v>1022.7</v>
      </c>
      <c r="O14" s="24">
        <v>1393.36</v>
      </c>
      <c r="P14" s="24">
        <v>4504.33</v>
      </c>
      <c r="Q14" s="24">
        <f>+P14+O14+N14</f>
        <v>6920.389999999999</v>
      </c>
      <c r="R14" s="24">
        <v>834.04</v>
      </c>
      <c r="S14" s="24">
        <v>834.04</v>
      </c>
      <c r="T14" s="24">
        <v>336.93</v>
      </c>
      <c r="U14" s="24">
        <f t="shared" si="3"/>
        <v>2005.01</v>
      </c>
      <c r="V14" s="24">
        <f>U14+Q14+L14+G14</f>
        <v>19445.4</v>
      </c>
      <c r="W14" s="24">
        <f t="shared" si="4"/>
        <v>0</v>
      </c>
      <c r="X14" s="24">
        <f t="shared" si="5"/>
        <v>19445.4</v>
      </c>
    </row>
    <row r="15" spans="1:24" ht="39.75" customHeight="1">
      <c r="A15" s="18">
        <v>4</v>
      </c>
      <c r="B15" s="4" t="s">
        <v>5</v>
      </c>
      <c r="C15" s="4" t="s">
        <v>13</v>
      </c>
      <c r="D15" s="24">
        <v>920</v>
      </c>
      <c r="E15" s="24">
        <v>2360</v>
      </c>
      <c r="F15" s="24">
        <v>960</v>
      </c>
      <c r="G15" s="24">
        <f t="shared" si="0"/>
        <v>4240</v>
      </c>
      <c r="H15" s="24">
        <v>920</v>
      </c>
      <c r="I15" s="24">
        <v>2760</v>
      </c>
      <c r="J15" s="24">
        <v>0</v>
      </c>
      <c r="K15" s="25">
        <v>920</v>
      </c>
      <c r="L15" s="24">
        <f t="shared" si="1"/>
        <v>4600</v>
      </c>
      <c r="M15" s="24">
        <f t="shared" si="2"/>
        <v>4600</v>
      </c>
      <c r="N15" s="24">
        <v>2337.6</v>
      </c>
      <c r="O15" s="24">
        <v>1421.6599999999999</v>
      </c>
      <c r="P15" s="24">
        <v>9217.83</v>
      </c>
      <c r="Q15" s="24">
        <f>+P15+O15+N15</f>
        <v>12977.09</v>
      </c>
      <c r="R15" s="24">
        <v>934.54</v>
      </c>
      <c r="S15" s="24">
        <v>934.54</v>
      </c>
      <c r="T15" s="24">
        <f>467.28-20.15</f>
        <v>447.13</v>
      </c>
      <c r="U15" s="24">
        <f t="shared" si="3"/>
        <v>2316.21</v>
      </c>
      <c r="V15" s="24">
        <f>U15+Q15+L15+G15</f>
        <v>24133.3</v>
      </c>
      <c r="W15" s="24">
        <f t="shared" si="4"/>
        <v>0</v>
      </c>
      <c r="X15" s="24">
        <f t="shared" si="5"/>
        <v>24133.3</v>
      </c>
    </row>
    <row r="16" spans="1:27" ht="39.75" customHeight="1">
      <c r="A16" s="18">
        <v>5</v>
      </c>
      <c r="B16" s="4" t="s">
        <v>7</v>
      </c>
      <c r="C16" s="4" t="s">
        <v>9</v>
      </c>
      <c r="D16" s="24">
        <v>10000</v>
      </c>
      <c r="E16" s="24">
        <v>10540</v>
      </c>
      <c r="F16" s="24">
        <v>15270</v>
      </c>
      <c r="G16" s="24">
        <f t="shared" si="0"/>
        <v>35810</v>
      </c>
      <c r="H16" s="24">
        <v>10620</v>
      </c>
      <c r="I16" s="24">
        <v>16390</v>
      </c>
      <c r="J16" s="24">
        <v>0</v>
      </c>
      <c r="K16" s="25">
        <v>12580</v>
      </c>
      <c r="L16" s="24">
        <f t="shared" si="1"/>
        <v>39590</v>
      </c>
      <c r="M16" s="24">
        <f t="shared" si="2"/>
        <v>39590</v>
      </c>
      <c r="N16" s="24">
        <v>15996.6</v>
      </c>
      <c r="O16" s="24">
        <v>19058.76</v>
      </c>
      <c r="P16" s="24">
        <v>19058.760000000006</v>
      </c>
      <c r="Q16" s="24">
        <f>+P16+O16+N16</f>
        <v>54114.12</v>
      </c>
      <c r="R16" s="24">
        <v>17257.92</v>
      </c>
      <c r="S16" s="24">
        <v>17257.92</v>
      </c>
      <c r="T16" s="24">
        <f>8628.95-6.37</f>
        <v>8622.58</v>
      </c>
      <c r="U16" s="24">
        <f t="shared" si="3"/>
        <v>43138.42</v>
      </c>
      <c r="V16" s="24">
        <f>U16+Q16+L16+G16</f>
        <v>172652.54</v>
      </c>
      <c r="W16" s="24">
        <f t="shared" si="4"/>
        <v>0</v>
      </c>
      <c r="X16" s="24">
        <f t="shared" si="5"/>
        <v>172652.54</v>
      </c>
      <c r="AA16" s="19"/>
    </row>
    <row r="17" spans="1:27" ht="39.75" customHeight="1">
      <c r="A17" s="18">
        <v>6</v>
      </c>
      <c r="B17" s="4" t="s">
        <v>6</v>
      </c>
      <c r="C17" s="4" t="s">
        <v>8</v>
      </c>
      <c r="D17" s="24">
        <v>13740</v>
      </c>
      <c r="E17" s="24">
        <v>15540</v>
      </c>
      <c r="F17" s="24">
        <v>15630</v>
      </c>
      <c r="G17" s="24">
        <f t="shared" si="0"/>
        <v>44910</v>
      </c>
      <c r="H17" s="24">
        <v>18320</v>
      </c>
      <c r="I17" s="24">
        <v>15560</v>
      </c>
      <c r="J17" s="24">
        <v>0</v>
      </c>
      <c r="K17" s="25">
        <v>15490</v>
      </c>
      <c r="L17" s="24">
        <f t="shared" si="1"/>
        <v>49370</v>
      </c>
      <c r="M17" s="24">
        <f t="shared" si="2"/>
        <v>49370</v>
      </c>
      <c r="N17" s="24">
        <v>15660.2</v>
      </c>
      <c r="O17" s="24">
        <v>21637.17</v>
      </c>
      <c r="P17" s="24">
        <v>17476.23000000001</v>
      </c>
      <c r="Q17" s="24">
        <f>+P17+O17+N17</f>
        <v>54773.600000000006</v>
      </c>
      <c r="R17" s="24">
        <v>15824.96</v>
      </c>
      <c r="S17" s="24">
        <v>15824.96</v>
      </c>
      <c r="T17" s="24">
        <f>7912.47-19.76</f>
        <v>7892.71</v>
      </c>
      <c r="U17" s="24">
        <f t="shared" si="3"/>
        <v>39542.63</v>
      </c>
      <c r="V17" s="24">
        <f>U17+Q17+L17+G17</f>
        <v>188596.23</v>
      </c>
      <c r="W17" s="24">
        <f t="shared" si="4"/>
        <v>0</v>
      </c>
      <c r="X17" s="24">
        <f t="shared" si="5"/>
        <v>188596.23</v>
      </c>
      <c r="AA17" s="19"/>
    </row>
    <row r="18" spans="1:26" ht="33" customHeight="1">
      <c r="A18" s="20"/>
      <c r="B18" s="21" t="s">
        <v>2</v>
      </c>
      <c r="C18" s="21"/>
      <c r="D18" s="3">
        <f aca="true" t="shared" si="6" ref="D18:X18">SUM(D12:D17)</f>
        <v>31520</v>
      </c>
      <c r="E18" s="3">
        <f t="shared" si="6"/>
        <v>39190</v>
      </c>
      <c r="F18" s="3">
        <f t="shared" si="6"/>
        <v>41790</v>
      </c>
      <c r="G18" s="3">
        <f t="shared" si="6"/>
        <v>112500</v>
      </c>
      <c r="H18" s="3">
        <f t="shared" si="6"/>
        <v>36772.17</v>
      </c>
      <c r="I18" s="3">
        <f t="shared" si="6"/>
        <v>40370</v>
      </c>
      <c r="J18" s="3">
        <f t="shared" si="6"/>
        <v>147.83</v>
      </c>
      <c r="K18" s="3">
        <f t="shared" si="6"/>
        <v>35240</v>
      </c>
      <c r="L18" s="3">
        <f t="shared" si="6"/>
        <v>112382.17</v>
      </c>
      <c r="M18" s="3">
        <f t="shared" si="6"/>
        <v>112530</v>
      </c>
      <c r="N18" s="3">
        <f t="shared" si="6"/>
        <v>41060.100000000006</v>
      </c>
      <c r="O18" s="3">
        <f t="shared" si="6"/>
        <v>50447.5</v>
      </c>
      <c r="P18" s="3">
        <f t="shared" si="6"/>
        <v>63474.640000000014</v>
      </c>
      <c r="Q18" s="3">
        <f t="shared" si="6"/>
        <v>154982.24000000002</v>
      </c>
      <c r="R18" s="3">
        <f t="shared" si="6"/>
        <v>40647.5</v>
      </c>
      <c r="S18" s="3">
        <f t="shared" si="6"/>
        <v>40647.5</v>
      </c>
      <c r="T18" s="3">
        <f t="shared" si="6"/>
        <v>20164.8</v>
      </c>
      <c r="U18" s="3">
        <f t="shared" si="6"/>
        <v>101459.79999999999</v>
      </c>
      <c r="V18" s="3">
        <f t="shared" si="6"/>
        <v>481324.20999999996</v>
      </c>
      <c r="W18" s="3">
        <f t="shared" si="6"/>
        <v>147.83</v>
      </c>
      <c r="X18" s="3">
        <f t="shared" si="6"/>
        <v>481472.04000000004</v>
      </c>
      <c r="Y18" s="23"/>
      <c r="Z18" s="19"/>
    </row>
    <row r="22" spans="7:21" ht="20.2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2023-09-22T07:25:06Z</dcterms:modified>
  <cp:category/>
  <cp:version/>
  <cp:contentType/>
  <cp:contentStatus/>
</cp:coreProperties>
</file>